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2 Informacion Presupuestari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4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4" i="1"/>
  <c r="H13" i="1"/>
  <c r="H11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37" i="1" l="1"/>
  <c r="H27" i="1"/>
  <c r="H17" i="1"/>
  <c r="G81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<sst xmlns="http://schemas.openxmlformats.org/spreadsheetml/2006/main" count="92" uniqueCount="92">
  <si>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</si>
  <si>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</si>
  <si>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</si>
  <si>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</si>
  <si>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</si>
  <si>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</si>
  <si>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</si>
  <si>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</si>
  <si>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</si>
  <si>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</si>
  <si>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</si>
  <si>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</si>
  <si>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</si>
  <si>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</si>
  <si>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</si>
  <si>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</si>
  <si>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</si>
  <si>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</si>
  <si>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</si>
  <si>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</si>
  <si>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</si>
  <si>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</si>
  <si>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</si>
  <si>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</si>
  <si>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</si>
  <si>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</si>
  <si>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</si>
  <si>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</si>
  <si>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</si>
  <si>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</si>
  <si>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</si>
  <si>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</si>
  <si>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</si>
  <si>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</si>
  <si>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</si>
  <si>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</si>
  <si>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</si>
  <si>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</si>
  <si>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</si>
  <si>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</si>
  <si>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</si>
  <si>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</si>
  <si>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</si>
  <si>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</si>
  <si>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</si>
  <si>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</si>
  <si>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</si>
  <si>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</si>
  <si>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</si>
  <si>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</si>
  <si>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</si>
  <si>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</si>
  <si>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</si>
  <si>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</si>
  <si>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</si>
  <si>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</si>
  <si>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</si>
  <si>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</si>
  <si>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</si>
  <si>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</si>
  <si>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</si>
  <si>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</si>
  <si>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</si>
  <si>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</si>
  <si>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</si>
  <si>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</si>
  <si>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</si>
  <si>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</si>
  <si>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</si>
  <si>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</si>
  <si>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</si>
  <si>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</si>
  <si>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</si>
  <si>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</si>
  <si>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</si>
  <si>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</si>
  <si>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</si>
  <si>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</si>
  <si>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</si>
  <si>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</si>
  <si>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</si>
  <si>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</si>
  <si>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</si>
  <si>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</si>
  <si>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</si>
  <si>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</si>
  <si>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Nombre del Ente Público JUNTA MUNICIPAL DE AGUA Y SANEAMIENTO DE BUENAVENTURA </t>
  </si>
  <si>
    <t>Del 1 de Enero al 31 de Diciembre del 2021</t>
  </si>
  <si>
    <t xml:space="preserve">C.DORA MINEE ARREOLA DOZAL                                                                                                    </t>
  </si>
  <si>
    <t xml:space="preserve">C.HILDA VEGA BASOCO </t>
  </si>
  <si>
    <t xml:space="preserve">DIRECTORA EJECUTIVA                                                                                                                                                                                             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</si>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</sst>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4" zoomScale="80" zoomScaleNormal="80" workbookViewId="0">
      <selection activeCell="D85" sqref="C85:D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85546875" style="1" customWidth="1"/>
    <col min="4" max="4" width="13.28515625" style="1" bestFit="1" customWidth="1"/>
    <col min="5" max="5" width="16.42578125" style="1" customWidth="1"/>
    <col min="6" max="6" width="16.28515625" style="1" customWidth="1"/>
    <col min="7" max="8" width="17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1686163</v>
      </c>
      <c r="D9" s="16">
        <f>SUM(D10:D16)</f>
        <v>0</v>
      </c>
      <c r="E9" s="16">
        <f t="shared" ref="E9:E26" si="0">C9+D9</f>
        <v>1686163</v>
      </c>
      <c r="F9" s="16">
        <f>SUM(F10:F16)</f>
        <v>1678710</v>
      </c>
      <c r="G9" s="16">
        <f>SUM(G10:G16)</f>
        <v>1678710</v>
      </c>
      <c r="H9" s="16">
        <f t="shared" ref="H9:H40" si="1">E9-F9</f>
        <v>7453</v>
      </c>
    </row>
    <row r="10" spans="2:9" ht="12" customHeight="1" x14ac:dyDescent="0.2">
      <c r="B10" s="11" t="s">
        <v>14</v>
      </c>
      <c r="C10" s="12">
        <v>1171407</v>
      </c>
      <c r="D10" s="13">
        <v>0</v>
      </c>
      <c r="E10" s="18">
        <f t="shared" si="0"/>
        <v>1171407</v>
      </c>
      <c r="F10" s="12">
        <v>1098523</v>
      </c>
      <c r="G10" s="12">
        <v>1098523</v>
      </c>
      <c r="H10" s="20">
        <f t="shared" si="1"/>
        <v>72884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392935</v>
      </c>
      <c r="D12" s="13">
        <v>0</v>
      </c>
      <c r="E12" s="18">
        <f t="shared" si="0"/>
        <v>392935</v>
      </c>
      <c r="F12" s="12">
        <v>390844</v>
      </c>
      <c r="G12" s="12">
        <v>390844</v>
      </c>
      <c r="H12" s="20">
        <f t="shared" si="1"/>
        <v>2091</v>
      </c>
    </row>
    <row r="13" spans="2:9" ht="12" customHeight="1" x14ac:dyDescent="0.2">
      <c r="B13" s="11" t="s">
        <v>17</v>
      </c>
      <c r="C13" s="12">
        <v>102870</v>
      </c>
      <c r="D13" s="13">
        <v>0</v>
      </c>
      <c r="E13" s="18">
        <f>C13+D13</f>
        <v>102870</v>
      </c>
      <c r="F13" s="12">
        <v>107480</v>
      </c>
      <c r="G13" s="12">
        <v>107480</v>
      </c>
      <c r="H13" s="20">
        <f t="shared" si="1"/>
        <v>-4610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60890</v>
      </c>
      <c r="G14" s="12">
        <v>60890</v>
      </c>
      <c r="H14" s="20">
        <f t="shared" si="1"/>
        <v>-60890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18951</v>
      </c>
      <c r="D16" s="13">
        <v>0</v>
      </c>
      <c r="E16" s="18">
        <f t="shared" si="0"/>
        <v>18951</v>
      </c>
      <c r="F16" s="12">
        <v>20973</v>
      </c>
      <c r="G16" s="12">
        <v>20973</v>
      </c>
      <c r="H16" s="20">
        <f t="shared" si="1"/>
        <v>-2022</v>
      </c>
    </row>
    <row r="17" spans="2:8" ht="24" customHeight="1" x14ac:dyDescent="0.2">
      <c r="B17" s="6" t="s">
        <v>21</v>
      </c>
      <c r="C17" s="16">
        <f>SUM(C18:C26)</f>
        <v>688634</v>
      </c>
      <c r="D17" s="16">
        <f>SUM(D18:D26)</f>
        <v>0</v>
      </c>
      <c r="E17" s="16">
        <f t="shared" si="0"/>
        <v>688634</v>
      </c>
      <c r="F17" s="16">
        <f>SUM(F18:F26)</f>
        <v>669310</v>
      </c>
      <c r="G17" s="16">
        <f>SUM(G18:G26)</f>
        <v>669310</v>
      </c>
      <c r="H17" s="16">
        <f t="shared" si="1"/>
        <v>19324</v>
      </c>
    </row>
    <row r="18" spans="2:8" ht="24" x14ac:dyDescent="0.2">
      <c r="B18" s="9" t="s">
        <v>22</v>
      </c>
      <c r="C18" s="12">
        <v>65273</v>
      </c>
      <c r="D18" s="13">
        <v>0</v>
      </c>
      <c r="E18" s="18">
        <f t="shared" si="0"/>
        <v>65273</v>
      </c>
      <c r="F18" s="12">
        <v>62680</v>
      </c>
      <c r="G18" s="12">
        <v>62680</v>
      </c>
      <c r="H18" s="20">
        <f t="shared" si="1"/>
        <v>2593</v>
      </c>
    </row>
    <row r="19" spans="2:8" ht="12" customHeight="1" x14ac:dyDescent="0.2">
      <c r="B19" s="9" t="s">
        <v>23</v>
      </c>
      <c r="C19" s="12">
        <v>21456</v>
      </c>
      <c r="D19" s="13">
        <v>0</v>
      </c>
      <c r="E19" s="18">
        <f t="shared" si="0"/>
        <v>21456</v>
      </c>
      <c r="F19" s="12">
        <v>20731</v>
      </c>
      <c r="G19" s="12">
        <v>20731</v>
      </c>
      <c r="H19" s="20">
        <f t="shared" si="1"/>
        <v>725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42905</v>
      </c>
      <c r="D21" s="13">
        <v>0</v>
      </c>
      <c r="E21" s="18">
        <f t="shared" si="0"/>
        <v>42905</v>
      </c>
      <c r="F21" s="12">
        <v>65780</v>
      </c>
      <c r="G21" s="12">
        <v>65780</v>
      </c>
      <c r="H21" s="20">
        <f t="shared" si="1"/>
        <v>-22875</v>
      </c>
    </row>
    <row r="22" spans="2:8" ht="12" customHeight="1" x14ac:dyDescent="0.2">
      <c r="B22" s="9" t="s">
        <v>26</v>
      </c>
      <c r="C22" s="12">
        <v>210479</v>
      </c>
      <c r="D22" s="13">
        <v>0</v>
      </c>
      <c r="E22" s="18">
        <f t="shared" si="0"/>
        <v>210479</v>
      </c>
      <c r="F22" s="12">
        <v>202644</v>
      </c>
      <c r="G22" s="12">
        <v>202644</v>
      </c>
      <c r="H22" s="20">
        <f t="shared" si="1"/>
        <v>7835</v>
      </c>
    </row>
    <row r="23" spans="2:8" ht="12" customHeight="1" x14ac:dyDescent="0.2">
      <c r="B23" s="9" t="s">
        <v>27</v>
      </c>
      <c r="C23" s="12">
        <v>253635</v>
      </c>
      <c r="D23" s="13">
        <v>0</v>
      </c>
      <c r="E23" s="18">
        <f t="shared" si="0"/>
        <v>253635</v>
      </c>
      <c r="F23" s="12">
        <v>243520</v>
      </c>
      <c r="G23" s="12">
        <v>243520</v>
      </c>
      <c r="H23" s="20">
        <f t="shared" si="1"/>
        <v>10115</v>
      </c>
    </row>
    <row r="24" spans="2:8" ht="12" customHeight="1" x14ac:dyDescent="0.2">
      <c r="B24" s="9" t="s">
        <v>28</v>
      </c>
      <c r="C24" s="12">
        <v>33010</v>
      </c>
      <c r="D24" s="13">
        <v>0</v>
      </c>
      <c r="E24" s="18">
        <f t="shared" si="0"/>
        <v>33010</v>
      </c>
      <c r="F24" s="12">
        <v>23048</v>
      </c>
      <c r="G24" s="12">
        <v>23048</v>
      </c>
      <c r="H24" s="20">
        <f t="shared" si="1"/>
        <v>9962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61876</v>
      </c>
      <c r="D26" s="13">
        <v>0</v>
      </c>
      <c r="E26" s="18">
        <f t="shared" si="0"/>
        <v>61876</v>
      </c>
      <c r="F26" s="12">
        <v>50907</v>
      </c>
      <c r="G26" s="12">
        <v>50907</v>
      </c>
      <c r="H26" s="20">
        <f t="shared" si="1"/>
        <v>10969</v>
      </c>
    </row>
    <row r="27" spans="2:8" ht="20.100000000000001" customHeight="1" x14ac:dyDescent="0.2">
      <c r="B27" s="6" t="s">
        <v>31</v>
      </c>
      <c r="C27" s="16">
        <f>SUM(C28:C36)</f>
        <v>4615856</v>
      </c>
      <c r="D27" s="16">
        <f>SUM(D28:D36)</f>
        <v>0</v>
      </c>
      <c r="E27" s="16">
        <f>D27+C27</f>
        <v>4615856</v>
      </c>
      <c r="F27" s="16">
        <f>SUM(F28:F36)</f>
        <v>3988302</v>
      </c>
      <c r="G27" s="16">
        <f>SUM(G28:G36)</f>
        <v>3658304</v>
      </c>
      <c r="H27" s="16">
        <f t="shared" si="1"/>
        <v>627554</v>
      </c>
    </row>
    <row r="28" spans="2:8" x14ac:dyDescent="0.2">
      <c r="B28" s="9" t="s">
        <v>32</v>
      </c>
      <c r="C28" s="12">
        <v>2643529</v>
      </c>
      <c r="D28" s="13">
        <v>0</v>
      </c>
      <c r="E28" s="18">
        <f t="shared" ref="E28:E36" si="2">C28+D28</f>
        <v>2643529</v>
      </c>
      <c r="F28" s="12">
        <v>2630889</v>
      </c>
      <c r="G28" s="12">
        <v>2630889</v>
      </c>
      <c r="H28" s="20">
        <f t="shared" si="1"/>
        <v>12640</v>
      </c>
    </row>
    <row r="29" spans="2:8" x14ac:dyDescent="0.2">
      <c r="B29" s="9" t="s">
        <v>33</v>
      </c>
      <c r="C29" s="12">
        <v>48473</v>
      </c>
      <c r="D29" s="13">
        <v>0</v>
      </c>
      <c r="E29" s="18">
        <f t="shared" si="2"/>
        <v>48473</v>
      </c>
      <c r="F29" s="12">
        <v>45000</v>
      </c>
      <c r="G29" s="12">
        <v>45000</v>
      </c>
      <c r="H29" s="20">
        <f t="shared" si="1"/>
        <v>3473</v>
      </c>
    </row>
    <row r="30" spans="2:8" ht="12" customHeight="1" x14ac:dyDescent="0.2">
      <c r="B30" s="9" t="s">
        <v>34</v>
      </c>
      <c r="C30" s="12">
        <v>122258</v>
      </c>
      <c r="D30" s="13">
        <v>0</v>
      </c>
      <c r="E30" s="18">
        <f t="shared" si="2"/>
        <v>122258</v>
      </c>
      <c r="F30" s="12">
        <v>118482</v>
      </c>
      <c r="G30" s="12">
        <v>118482</v>
      </c>
      <c r="H30" s="20">
        <f t="shared" si="1"/>
        <v>3776</v>
      </c>
    </row>
    <row r="31" spans="2:8" x14ac:dyDescent="0.2">
      <c r="B31" s="9" t="s">
        <v>35</v>
      </c>
      <c r="C31" s="12">
        <v>51743</v>
      </c>
      <c r="D31" s="13">
        <v>0</v>
      </c>
      <c r="E31" s="18">
        <f t="shared" si="2"/>
        <v>51743</v>
      </c>
      <c r="F31" s="12">
        <v>46855</v>
      </c>
      <c r="G31" s="12">
        <v>46855</v>
      </c>
      <c r="H31" s="20">
        <f t="shared" si="1"/>
        <v>4888</v>
      </c>
    </row>
    <row r="32" spans="2:8" ht="24" x14ac:dyDescent="0.2">
      <c r="B32" s="9" t="s">
        <v>36</v>
      </c>
      <c r="C32" s="12">
        <v>595084</v>
      </c>
      <c r="D32" s="13">
        <v>0</v>
      </c>
      <c r="E32" s="18">
        <f t="shared" si="2"/>
        <v>595084</v>
      </c>
      <c r="F32" s="12">
        <v>274478</v>
      </c>
      <c r="G32" s="12">
        <v>274478</v>
      </c>
      <c r="H32" s="20">
        <f t="shared" si="1"/>
        <v>320606</v>
      </c>
    </row>
    <row r="33" spans="2:8" x14ac:dyDescent="0.2">
      <c r="B33" s="9" t="s">
        <v>37</v>
      </c>
      <c r="C33" s="12">
        <v>6322</v>
      </c>
      <c r="D33" s="13">
        <v>0</v>
      </c>
      <c r="E33" s="18">
        <f t="shared" si="2"/>
        <v>6322</v>
      </c>
      <c r="F33" s="12">
        <v>1719</v>
      </c>
      <c r="G33" s="12">
        <v>1719</v>
      </c>
      <c r="H33" s="20">
        <f t="shared" si="1"/>
        <v>4603</v>
      </c>
    </row>
    <row r="34" spans="2:8" x14ac:dyDescent="0.2">
      <c r="B34" s="9" t="s">
        <v>38</v>
      </c>
      <c r="C34" s="12">
        <v>22948</v>
      </c>
      <c r="D34" s="13">
        <v>0</v>
      </c>
      <c r="E34" s="18">
        <f t="shared" si="2"/>
        <v>22948</v>
      </c>
      <c r="F34" s="12">
        <v>21672</v>
      </c>
      <c r="G34" s="12">
        <v>21672</v>
      </c>
      <c r="H34" s="20">
        <f t="shared" si="1"/>
        <v>1276</v>
      </c>
    </row>
    <row r="35" spans="2:8" x14ac:dyDescent="0.2">
      <c r="B35" s="9" t="s">
        <v>39</v>
      </c>
      <c r="C35" s="12">
        <v>2807</v>
      </c>
      <c r="D35" s="13">
        <v>0</v>
      </c>
      <c r="E35" s="18">
        <f t="shared" si="2"/>
        <v>2807</v>
      </c>
      <c r="F35" s="12">
        <v>12910</v>
      </c>
      <c r="G35" s="12">
        <v>12910</v>
      </c>
      <c r="H35" s="20">
        <f t="shared" si="1"/>
        <v>-10103</v>
      </c>
    </row>
    <row r="36" spans="2:8" x14ac:dyDescent="0.2">
      <c r="B36" s="9" t="s">
        <v>40</v>
      </c>
      <c r="C36" s="12">
        <v>1122692</v>
      </c>
      <c r="D36" s="13">
        <v>0</v>
      </c>
      <c r="E36" s="18">
        <f t="shared" si="2"/>
        <v>1122692</v>
      </c>
      <c r="F36" s="12">
        <v>836297</v>
      </c>
      <c r="G36" s="12">
        <v>506299</v>
      </c>
      <c r="H36" s="20">
        <f t="shared" si="1"/>
        <v>286395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488</v>
      </c>
      <c r="G37" s="16">
        <f>SUM(G38:G46)</f>
        <v>488</v>
      </c>
      <c r="H37" s="16">
        <f t="shared" si="1"/>
        <v>-488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488</v>
      </c>
      <c r="G40" s="12">
        <v>488</v>
      </c>
      <c r="H40" s="20">
        <f t="shared" si="1"/>
        <v>-488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439443</v>
      </c>
      <c r="D47" s="16">
        <f>SUM(D48:D56)</f>
        <v>0</v>
      </c>
      <c r="E47" s="16">
        <f t="shared" si="3"/>
        <v>439443</v>
      </c>
      <c r="F47" s="16">
        <f>SUM(F48:F56)</f>
        <v>564952</v>
      </c>
      <c r="G47" s="16">
        <f>SUM(G48:G56)</f>
        <v>564952</v>
      </c>
      <c r="H47" s="16">
        <f t="shared" si="4"/>
        <v>-125509</v>
      </c>
    </row>
    <row r="48" spans="2:8" x14ac:dyDescent="0.2">
      <c r="B48" s="9" t="s">
        <v>52</v>
      </c>
      <c r="C48" s="12">
        <v>25000</v>
      </c>
      <c r="D48" s="13">
        <v>0</v>
      </c>
      <c r="E48" s="18">
        <f t="shared" si="3"/>
        <v>25000</v>
      </c>
      <c r="F48" s="12">
        <v>34836</v>
      </c>
      <c r="G48" s="12">
        <v>34836</v>
      </c>
      <c r="H48" s="20">
        <f t="shared" si="4"/>
        <v>-9836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150000</v>
      </c>
      <c r="D51" s="13">
        <v>0</v>
      </c>
      <c r="E51" s="18">
        <f t="shared" si="3"/>
        <v>150000</v>
      </c>
      <c r="F51" s="12">
        <v>175000</v>
      </c>
      <c r="G51" s="12">
        <v>175000</v>
      </c>
      <c r="H51" s="20">
        <f t="shared" si="4"/>
        <v>-25000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4099</v>
      </c>
      <c r="G53" s="12">
        <v>4099</v>
      </c>
      <c r="H53" s="20">
        <f t="shared" si="4"/>
        <v>-4099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231443</v>
      </c>
      <c r="D55" s="13">
        <v>0</v>
      </c>
      <c r="E55" s="18">
        <f t="shared" si="3"/>
        <v>231443</v>
      </c>
      <c r="F55" s="12">
        <v>345876</v>
      </c>
      <c r="G55" s="12">
        <v>345876</v>
      </c>
      <c r="H55" s="20">
        <f t="shared" si="4"/>
        <v>-114433</v>
      </c>
    </row>
    <row r="56" spans="2:8" x14ac:dyDescent="0.2">
      <c r="B56" s="9" t="s">
        <v>60</v>
      </c>
      <c r="C56" s="12">
        <v>33000</v>
      </c>
      <c r="D56" s="13">
        <v>0</v>
      </c>
      <c r="E56" s="18">
        <f t="shared" si="3"/>
        <v>33000</v>
      </c>
      <c r="F56" s="12">
        <v>5141</v>
      </c>
      <c r="G56" s="12">
        <v>5141</v>
      </c>
      <c r="H56" s="20">
        <f t="shared" si="4"/>
        <v>27859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7430096</v>
      </c>
      <c r="D81" s="22">
        <f>SUM(D73,D69,D61,D57,D47,D37,D27,D17,D9)</f>
        <v>0</v>
      </c>
      <c r="E81" s="22">
        <f>C81+D81</f>
        <v>7430096</v>
      </c>
      <c r="F81" s="22">
        <f>SUM(F73,F69,F61,F57,F47,F37,F17,F27,F9)</f>
        <v>6901762</v>
      </c>
      <c r="G81" s="22">
        <f>SUM(G73,G69,G61,G57,G47,G37,G27,G17,G9)</f>
        <v>6571764</v>
      </c>
      <c r="H81" s="22">
        <f t="shared" si="5"/>
        <v>528334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41" t="s">
        <v>88</v>
      </c>
      <c r="C87" s="42"/>
      <c r="D87" s="43"/>
      <c r="E87" s="44" t="s">
        <v>89</v>
      </c>
    </row>
    <row r="88" spans="2:8" s="23" customFormat="1" x14ac:dyDescent="0.2">
      <c r="B88" s="42" t="s">
        <v>90</v>
      </c>
      <c r="C88" s="42"/>
      <c r="D88" s="43"/>
      <c r="E88" s="23" t="s">
        <v>91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1" right="1" top="1" bottom="1" header="0.5" footer="0.5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2022-01-29T21:44:04Z</cp:lastPrinted>
  <dcterms:created xsi:type="dcterms:W3CDTF">2019-12-04T16:22:52Z</dcterms:created>
  <dcterms:modified xsi:type="dcterms:W3CDTF">2022-01-29T21:44:34Z</dcterms:modified>
</cp:coreProperties>
</file>